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INAPI\ORÇAMENTOS\ESCOLA ALBERTO-PINTURA GERAL EXTERNA\"/>
    </mc:Choice>
  </mc:AlternateContent>
  <bookViews>
    <workbookView xWindow="0" yWindow="0" windowWidth="28800" windowHeight="12300" activeTab="1"/>
  </bookViews>
  <sheets>
    <sheet name="orcamento" sheetId="1" r:id="rId1"/>
    <sheet name="PROPO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2" l="1"/>
  <c r="J20" i="2"/>
  <c r="L19" i="2"/>
  <c r="J19" i="2"/>
  <c r="L18" i="2"/>
  <c r="J18" i="2"/>
  <c r="L17" i="2"/>
  <c r="J17" i="2"/>
  <c r="L16" i="2"/>
  <c r="J16" i="2"/>
  <c r="L15" i="2"/>
  <c r="J15" i="2"/>
  <c r="L14" i="2"/>
  <c r="J14" i="2"/>
  <c r="L13" i="2"/>
  <c r="J13" i="2"/>
  <c r="L12" i="2"/>
  <c r="J12" i="2"/>
  <c r="L11" i="2"/>
  <c r="J11" i="2"/>
  <c r="L10" i="2"/>
  <c r="J10" i="2"/>
  <c r="L9" i="2"/>
  <c r="J9" i="2"/>
  <c r="M10" i="2" l="1"/>
  <c r="M12" i="2"/>
  <c r="M14" i="2"/>
  <c r="M16" i="2"/>
  <c r="M18" i="2"/>
  <c r="M20" i="2"/>
  <c r="J21" i="2"/>
  <c r="M11" i="2"/>
  <c r="M13" i="2"/>
  <c r="M15" i="2"/>
  <c r="M17" i="2"/>
  <c r="M19" i="2"/>
  <c r="M9" i="2"/>
  <c r="L21" i="2"/>
  <c r="M21" i="2" l="1"/>
  <c r="I15" i="1" l="1"/>
  <c r="J10" i="1" l="1"/>
  <c r="K10" i="1"/>
  <c r="L10" i="1" s="1"/>
  <c r="J11" i="1"/>
  <c r="K11" i="1"/>
  <c r="L11" i="1" s="1"/>
  <c r="M11" i="1" s="1"/>
  <c r="J12" i="1"/>
  <c r="K12" i="1"/>
  <c r="L12" i="1" s="1"/>
  <c r="J13" i="1"/>
  <c r="K13" i="1"/>
  <c r="L13" i="1" s="1"/>
  <c r="M13" i="1" s="1"/>
  <c r="J14" i="1"/>
  <c r="K14" i="1"/>
  <c r="L14" i="1" s="1"/>
  <c r="J15" i="1"/>
  <c r="L15" i="1"/>
  <c r="M15" i="1" s="1"/>
  <c r="J16" i="1"/>
  <c r="K16" i="1"/>
  <c r="L16" i="1" s="1"/>
  <c r="J17" i="1"/>
  <c r="K17" i="1"/>
  <c r="L17" i="1" s="1"/>
  <c r="M17" i="1" s="1"/>
  <c r="J18" i="1"/>
  <c r="K18" i="1"/>
  <c r="L18" i="1" s="1"/>
  <c r="J19" i="1"/>
  <c r="K19" i="1"/>
  <c r="L19" i="1" s="1"/>
  <c r="M19" i="1" s="1"/>
  <c r="J20" i="1"/>
  <c r="K20" i="1"/>
  <c r="L20" i="1" s="1"/>
  <c r="K9" i="1"/>
  <c r="L9" i="1" s="1"/>
  <c r="J9" i="1"/>
  <c r="M14" i="1" l="1"/>
  <c r="M9" i="1"/>
  <c r="M20" i="1"/>
  <c r="M18" i="1"/>
  <c r="M16" i="1"/>
  <c r="M12" i="1"/>
  <c r="J21" i="1"/>
  <c r="L21" i="1"/>
  <c r="M10" i="1"/>
  <c r="M21" i="1" l="1"/>
</calcChain>
</file>

<file path=xl/sharedStrings.xml><?xml version="1.0" encoding="utf-8"?>
<sst xmlns="http://schemas.openxmlformats.org/spreadsheetml/2006/main" count="169" uniqueCount="74">
  <si>
    <t>1.1.</t>
  </si>
  <si>
    <t>SINAPI</t>
  </si>
  <si>
    <t>99814</t>
  </si>
  <si>
    <t>LIMPEZA DE SUPERFÍCIE COM JATO DE ALTA PRESSÃO. AF_04/2019</t>
  </si>
  <si>
    <t>M2</t>
  </si>
  <si>
    <t>1.2.</t>
  </si>
  <si>
    <t>COMP</t>
  </si>
  <si>
    <t>010</t>
  </si>
  <si>
    <t>PINTURA EXTERNA DE PAREDES ALVENARIA COM CORREÇÃO DE PEQUENAS FISSURAS</t>
  </si>
  <si>
    <t>M²</t>
  </si>
  <si>
    <t>1.3.</t>
  </si>
  <si>
    <t>011</t>
  </si>
  <si>
    <t>PINTURA PORTAS EM MADEIRA</t>
  </si>
  <si>
    <t>1.4.</t>
  </si>
  <si>
    <t>012</t>
  </si>
  <si>
    <t>PINTURA ABERTURAS METALICAS (Janelas) E MASTROS METALICOS</t>
  </si>
  <si>
    <t>1.5.</t>
  </si>
  <si>
    <t>014</t>
  </si>
  <si>
    <t>PINTURA RESERVATORIO METALICO</t>
  </si>
  <si>
    <t>1.6.</t>
  </si>
  <si>
    <t>020</t>
  </si>
  <si>
    <t>PORTA ENTRADA SALA DE AULA 0,90X2,10 - VERDE</t>
  </si>
  <si>
    <t xml:space="preserve">UN </t>
  </si>
  <si>
    <t>1.7.</t>
  </si>
  <si>
    <t>030</t>
  </si>
  <si>
    <t>FORRO DE PVC DAS ABAS COM ESTRUTURA DE MADEIRA</t>
  </si>
  <si>
    <t>1.8.</t>
  </si>
  <si>
    <t>040</t>
  </si>
  <si>
    <t xml:space="preserve">ÁREA DO REFEITÓRIO - LAVAGEM INTERNA E PINTURA INTERNA </t>
  </si>
  <si>
    <t>1.9.</t>
  </si>
  <si>
    <t>080</t>
  </si>
  <si>
    <t>FIXAÇÃO DOS GOIVOS ESPIGÃO COM ARGAMASSA</t>
  </si>
  <si>
    <t>M</t>
  </si>
  <si>
    <t>1.10.</t>
  </si>
  <si>
    <t>102193</t>
  </si>
  <si>
    <t>LIXAMENTO DE MADEIRA PARA APLICAÇÃO DE FUNDO OU PINTURA. AF_01/2021</t>
  </si>
  <si>
    <t>1.11.</t>
  </si>
  <si>
    <t>102214</t>
  </si>
  <si>
    <t>PINTURA VERNIZ (INCOLOR) ALQUÍDICO EM MADEIRA, USO INTERNO, 2 DEMÃOS. AF_01/2021</t>
  </si>
  <si>
    <t>1.12.</t>
  </si>
  <si>
    <t>SINAPI-I</t>
  </si>
  <si>
    <t>43142</t>
  </si>
  <si>
    <t>SELANTE MONOCOMPONENTE A BASE DE SILICONE DE BAIXO MODULO, PARA JUNTAS DE PAVIMENTACAO</t>
  </si>
  <si>
    <t xml:space="preserve">L     </t>
  </si>
  <si>
    <t/>
  </si>
  <si>
    <t>Item</t>
  </si>
  <si>
    <t>Fonte</t>
  </si>
  <si>
    <t>Código</t>
  </si>
  <si>
    <t>Descrição</t>
  </si>
  <si>
    <t>Unidade</t>
  </si>
  <si>
    <t>Quantidade</t>
  </si>
  <si>
    <t>Preço Unitário (R$)</t>
  </si>
  <si>
    <t>Preço Total
(R$)</t>
  </si>
  <si>
    <t>Unitário Material</t>
  </si>
  <si>
    <t>Total Material</t>
  </si>
  <si>
    <t>Unitário Mão de Obra</t>
  </si>
  <si>
    <t>Total Mão de Obra</t>
  </si>
  <si>
    <t>Total Geral</t>
  </si>
  <si>
    <t>PLANILHA ORÇAMENTÁRIA</t>
  </si>
  <si>
    <t>Proprietário: Prefeitura Municipal de Quatro Irmãos</t>
  </si>
  <si>
    <t>Obra: Pintura externa e outros serviços Escola Alberto Rossetto</t>
  </si>
  <si>
    <t>Local: Rua Gregório Charchat - Centro - Quatro Irmãos - RS</t>
  </si>
  <si>
    <t>TOTAL GERAL</t>
  </si>
  <si>
    <t>O BDI  É DE 24,00% E JÁ ESTA INCLUSO NO ORÇAMENTO.</t>
  </si>
  <si>
    <t>Quatro Irmãos, 16 de janeiro de 2023,</t>
  </si>
  <si>
    <t>Prefeito: ______________________________</t>
  </si>
  <si>
    <t>Resp. Técnico: _______________________________</t>
  </si>
  <si>
    <t>O presente orçamento importa em R$ 157.486,89(Cento e cinquenta e sete mil e quatrocentos e oitenta e seis reais e oitenta e nove centavos)Sendo R$ 102.506,67 (cento e dois mil e quinhentos e seis reais e sessenta e sete centavos) de material e R$ 54,980,21  (Cinquenta e quatro mil e novecentos e oitenta reais e vinte e um centavos de mão de obra).</t>
  </si>
  <si>
    <t>PLANILHA PROPOSTA</t>
  </si>
  <si>
    <t>sendo material R$ ____________________________________________________________________________________________________________</t>
  </si>
  <si>
    <t>a presente orçamento proposta importa em R$  ____________________________________________________________________________________________</t>
  </si>
  <si>
    <t>se mão de obra R$ ____________________________________________________________________________________________________________</t>
  </si>
  <si>
    <t>data: _____________________________________________________________________</t>
  </si>
  <si>
    <t>Proponente: _____________________________________________________________________________________________________________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</si>
</sst>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9" fontId="0" fillId="0" borderId="0" xfId="0" applyNumberFormat="1"/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2" fillId="0" borderId="4" xfId="0" applyFont="1" applyBorder="1" applyAlignment="1">
      <alignment horizontal="center"/>
    </xf>
    <xf numFmtId="43" fontId="0" fillId="0" borderId="5" xfId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0" fillId="0" borderId="8" xfId="1" applyFont="1" applyBorder="1"/>
    <xf numFmtId="43" fontId="0" fillId="0" borderId="9" xfId="1" applyFont="1" applyBorder="1"/>
    <xf numFmtId="0" fontId="0" fillId="0" borderId="3" xfId="0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wrapText="1"/>
    </xf>
    <xf numFmtId="0" fontId="0" fillId="0" borderId="14" xfId="0" applyBorder="1"/>
    <xf numFmtId="43" fontId="0" fillId="0" borderId="12" xfId="1" applyFont="1" applyBorder="1"/>
    <xf numFmtId="43" fontId="0" fillId="0" borderId="15" xfId="1" applyFont="1" applyBorder="1"/>
    <xf numFmtId="43" fontId="0" fillId="0" borderId="16" xfId="1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8" xfId="0" applyFont="1" applyBorder="1" applyAlignment="1">
      <alignment wrapText="1"/>
    </xf>
    <xf numFmtId="0" fontId="4" fillId="0" borderId="19" xfId="0" applyFont="1" applyBorder="1"/>
    <xf numFmtId="43" fontId="4" fillId="0" borderId="17" xfId="1" applyFont="1" applyBorder="1"/>
    <xf numFmtId="43" fontId="4" fillId="0" borderId="20" xfId="1" applyFont="1" applyBorder="1"/>
    <xf numFmtId="43" fontId="4" fillId="0" borderId="2" xfId="1" applyFont="1" applyBorder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="115" zoomScaleNormal="115" workbookViewId="0">
      <selection activeCell="A23" sqref="A23:M23"/>
    </sheetView>
  </sheetViews>
  <sheetFormatPr defaultRowHeight="15" x14ac:dyDescent="0.25"/>
  <cols>
    <col min="4" max="4" width="49.28515625" customWidth="1"/>
    <col min="7" max="8" width="0" hidden="1" customWidth="1"/>
    <col min="9" max="9" width="16.28515625" bestFit="1" customWidth="1"/>
    <col min="10" max="10" width="13.5703125" bestFit="1" customWidth="1"/>
    <col min="11" max="11" width="20.28515625" bestFit="1" customWidth="1"/>
    <col min="12" max="12" width="17.5703125" bestFit="1" customWidth="1"/>
    <col min="13" max="13" width="15.28515625" customWidth="1"/>
  </cols>
  <sheetData>
    <row r="1" spans="1:13" x14ac:dyDescent="0.25">
      <c r="A1" s="31" t="s">
        <v>58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3" spans="1:13" x14ac:dyDescent="0.25">
      <c r="A3" s="5" t="s">
        <v>59</v>
      </c>
    </row>
    <row r="4" spans="1:13" x14ac:dyDescent="0.25">
      <c r="A4" s="5" t="s">
        <v>60</v>
      </c>
    </row>
    <row r="5" spans="1:13" x14ac:dyDescent="0.25">
      <c r="A5" s="5" t="s">
        <v>61</v>
      </c>
    </row>
    <row r="6" spans="1:13" x14ac:dyDescent="0.25">
      <c r="A6" s="5"/>
    </row>
    <row r="7" spans="1:13" ht="15.75" thickBot="1" x14ac:dyDescent="0.3">
      <c r="A7" s="5" t="s">
        <v>63</v>
      </c>
      <c r="B7" s="1"/>
    </row>
    <row r="8" spans="1:13" x14ac:dyDescent="0.25">
      <c r="A8" s="8" t="s">
        <v>45</v>
      </c>
      <c r="B8" s="13" t="s">
        <v>46</v>
      </c>
      <c r="C8" s="13" t="s">
        <v>47</v>
      </c>
      <c r="D8" s="13" t="s">
        <v>48</v>
      </c>
      <c r="E8" s="13" t="s">
        <v>49</v>
      </c>
      <c r="F8" s="13" t="s">
        <v>50</v>
      </c>
      <c r="G8" s="13" t="s">
        <v>51</v>
      </c>
      <c r="H8" s="14" t="s">
        <v>52</v>
      </c>
      <c r="I8" s="8" t="s">
        <v>53</v>
      </c>
      <c r="J8" s="9" t="s">
        <v>54</v>
      </c>
      <c r="K8" s="8" t="s">
        <v>55</v>
      </c>
      <c r="L8" s="9" t="s">
        <v>56</v>
      </c>
      <c r="M8" s="6" t="s">
        <v>57</v>
      </c>
    </row>
    <row r="9" spans="1:13" ht="30" x14ac:dyDescent="0.25">
      <c r="A9" s="15" t="s">
        <v>0</v>
      </c>
      <c r="B9" s="3" t="s">
        <v>1</v>
      </c>
      <c r="C9" s="3" t="s">
        <v>2</v>
      </c>
      <c r="D9" s="4" t="s">
        <v>3</v>
      </c>
      <c r="E9" s="3" t="s">
        <v>4</v>
      </c>
      <c r="F9" s="3">
        <v>1083.5</v>
      </c>
      <c r="G9" s="3">
        <v>2.41</v>
      </c>
      <c r="H9" s="12">
        <v>2611.2399999999998</v>
      </c>
      <c r="I9" s="10">
        <v>0.3</v>
      </c>
      <c r="J9" s="11">
        <f>I9*F9</f>
        <v>325.05</v>
      </c>
      <c r="K9" s="10">
        <f>G9-I9</f>
        <v>2.1100000000000003</v>
      </c>
      <c r="L9" s="11">
        <f>K9*F9</f>
        <v>2286.1850000000004</v>
      </c>
      <c r="M9" s="7">
        <f>L9+J9</f>
        <v>2611.2350000000006</v>
      </c>
    </row>
    <row r="10" spans="1:13" ht="30" x14ac:dyDescent="0.25">
      <c r="A10" s="15" t="s">
        <v>5</v>
      </c>
      <c r="B10" s="3" t="s">
        <v>6</v>
      </c>
      <c r="C10" s="3" t="s">
        <v>7</v>
      </c>
      <c r="D10" s="4" t="s">
        <v>8</v>
      </c>
      <c r="E10" s="3" t="s">
        <v>9</v>
      </c>
      <c r="F10" s="3">
        <v>1087</v>
      </c>
      <c r="G10" s="3">
        <v>49.7</v>
      </c>
      <c r="H10" s="12">
        <v>54023.9</v>
      </c>
      <c r="I10" s="10">
        <v>29.5</v>
      </c>
      <c r="J10" s="11">
        <f t="shared" ref="J10:J20" si="0">I10*F10</f>
        <v>32066.5</v>
      </c>
      <c r="K10" s="10">
        <f t="shared" ref="K10:K20" si="1">G10-I10</f>
        <v>20.200000000000003</v>
      </c>
      <c r="L10" s="11">
        <f t="shared" ref="L10:L20" si="2">K10*F10</f>
        <v>21957.4</v>
      </c>
      <c r="M10" s="7">
        <f t="shared" ref="M10:M20" si="3">L10+J10</f>
        <v>54023.9</v>
      </c>
    </row>
    <row r="11" spans="1:13" x14ac:dyDescent="0.25">
      <c r="A11" s="15" t="s">
        <v>10</v>
      </c>
      <c r="B11" s="3" t="s">
        <v>6</v>
      </c>
      <c r="C11" s="3" t="s">
        <v>11</v>
      </c>
      <c r="D11" s="4" t="s">
        <v>12</v>
      </c>
      <c r="E11" s="3" t="s">
        <v>4</v>
      </c>
      <c r="F11" s="3">
        <v>56.7</v>
      </c>
      <c r="G11" s="3">
        <v>74.540000000000006</v>
      </c>
      <c r="H11" s="12">
        <v>4226.42</v>
      </c>
      <c r="I11" s="10">
        <v>41.65</v>
      </c>
      <c r="J11" s="11">
        <f t="shared" si="0"/>
        <v>2361.5549999999998</v>
      </c>
      <c r="K11" s="10">
        <f t="shared" si="1"/>
        <v>32.890000000000008</v>
      </c>
      <c r="L11" s="11">
        <f t="shared" si="2"/>
        <v>1864.8630000000005</v>
      </c>
      <c r="M11" s="7">
        <f t="shared" si="3"/>
        <v>4226.4180000000006</v>
      </c>
    </row>
    <row r="12" spans="1:13" ht="30" x14ac:dyDescent="0.25">
      <c r="A12" s="15" t="s">
        <v>13</v>
      </c>
      <c r="B12" s="3" t="s">
        <v>6</v>
      </c>
      <c r="C12" s="3" t="s">
        <v>14</v>
      </c>
      <c r="D12" s="4" t="s">
        <v>15</v>
      </c>
      <c r="E12" s="3" t="s">
        <v>4</v>
      </c>
      <c r="F12" s="3">
        <v>190.2</v>
      </c>
      <c r="G12" s="3">
        <v>54.93</v>
      </c>
      <c r="H12" s="12">
        <v>10447.69</v>
      </c>
      <c r="I12" s="10">
        <v>29.5</v>
      </c>
      <c r="J12" s="11">
        <f t="shared" si="0"/>
        <v>5610.9</v>
      </c>
      <c r="K12" s="10">
        <f t="shared" si="1"/>
        <v>25.43</v>
      </c>
      <c r="L12" s="11">
        <f t="shared" si="2"/>
        <v>4836.7860000000001</v>
      </c>
      <c r="M12" s="7">
        <f t="shared" si="3"/>
        <v>10447.686</v>
      </c>
    </row>
    <row r="13" spans="1:13" x14ac:dyDescent="0.25">
      <c r="A13" s="15" t="s">
        <v>16</v>
      </c>
      <c r="B13" s="3" t="s">
        <v>6</v>
      </c>
      <c r="C13" s="3" t="s">
        <v>17</v>
      </c>
      <c r="D13" s="4" t="s">
        <v>18</v>
      </c>
      <c r="E13" s="3" t="s">
        <v>4</v>
      </c>
      <c r="F13" s="3">
        <v>175</v>
      </c>
      <c r="G13" s="3">
        <v>49.95</v>
      </c>
      <c r="H13" s="12">
        <v>8741.25</v>
      </c>
      <c r="I13" s="10">
        <v>32.4</v>
      </c>
      <c r="J13" s="11">
        <f t="shared" si="0"/>
        <v>5670</v>
      </c>
      <c r="K13" s="10">
        <f t="shared" si="1"/>
        <v>17.550000000000004</v>
      </c>
      <c r="L13" s="11">
        <f t="shared" si="2"/>
        <v>3071.2500000000009</v>
      </c>
      <c r="M13" s="7">
        <f t="shared" si="3"/>
        <v>8741.25</v>
      </c>
    </row>
    <row r="14" spans="1:13" x14ac:dyDescent="0.25">
      <c r="A14" s="15" t="s">
        <v>19</v>
      </c>
      <c r="B14" s="3" t="s">
        <v>6</v>
      </c>
      <c r="C14" s="3" t="s">
        <v>20</v>
      </c>
      <c r="D14" s="4" t="s">
        <v>21</v>
      </c>
      <c r="E14" s="3" t="s">
        <v>22</v>
      </c>
      <c r="F14" s="3">
        <v>8</v>
      </c>
      <c r="G14" s="3">
        <v>2565.98</v>
      </c>
      <c r="H14" s="12">
        <v>20527.84</v>
      </c>
      <c r="I14" s="10">
        <v>1988</v>
      </c>
      <c r="J14" s="11">
        <f t="shared" si="0"/>
        <v>15904</v>
      </c>
      <c r="K14" s="10">
        <f t="shared" si="1"/>
        <v>577.98</v>
      </c>
      <c r="L14" s="11">
        <f t="shared" si="2"/>
        <v>4623.84</v>
      </c>
      <c r="M14" s="7">
        <f t="shared" si="3"/>
        <v>20527.84</v>
      </c>
    </row>
    <row r="15" spans="1:13" ht="30" x14ac:dyDescent="0.25">
      <c r="A15" s="15" t="s">
        <v>23</v>
      </c>
      <c r="B15" s="3" t="s">
        <v>6</v>
      </c>
      <c r="C15" s="3" t="s">
        <v>24</v>
      </c>
      <c r="D15" s="4" t="s">
        <v>25</v>
      </c>
      <c r="E15" s="3" t="s">
        <v>4</v>
      </c>
      <c r="F15" s="3">
        <v>281.27</v>
      </c>
      <c r="G15" s="3">
        <v>205.94</v>
      </c>
      <c r="H15" s="12">
        <v>57924.74</v>
      </c>
      <c r="I15" s="10">
        <f>155.05-K15</f>
        <v>114.05000000000001</v>
      </c>
      <c r="J15" s="11">
        <f t="shared" si="0"/>
        <v>32078.843500000003</v>
      </c>
      <c r="K15" s="10">
        <v>41</v>
      </c>
      <c r="L15" s="11">
        <f t="shared" si="2"/>
        <v>11532.07</v>
      </c>
      <c r="M15" s="7">
        <f t="shared" si="3"/>
        <v>43610.913500000002</v>
      </c>
    </row>
    <row r="16" spans="1:13" ht="30" x14ac:dyDescent="0.25">
      <c r="A16" s="15" t="s">
        <v>26</v>
      </c>
      <c r="B16" s="3" t="s">
        <v>6</v>
      </c>
      <c r="C16" s="3" t="s">
        <v>27</v>
      </c>
      <c r="D16" s="4" t="s">
        <v>28</v>
      </c>
      <c r="E16" s="3" t="s">
        <v>22</v>
      </c>
      <c r="F16" s="3">
        <v>1</v>
      </c>
      <c r="G16" s="3">
        <v>5745.42</v>
      </c>
      <c r="H16" s="12">
        <v>5745.42</v>
      </c>
      <c r="I16" s="10">
        <v>3450</v>
      </c>
      <c r="J16" s="11">
        <f t="shared" si="0"/>
        <v>3450</v>
      </c>
      <c r="K16" s="10">
        <f t="shared" si="1"/>
        <v>2295.42</v>
      </c>
      <c r="L16" s="11">
        <f t="shared" si="2"/>
        <v>2295.42</v>
      </c>
      <c r="M16" s="7">
        <f t="shared" si="3"/>
        <v>5745.42</v>
      </c>
    </row>
    <row r="17" spans="1:13" x14ac:dyDescent="0.25">
      <c r="A17" s="15" t="s">
        <v>29</v>
      </c>
      <c r="B17" s="3" t="s">
        <v>6</v>
      </c>
      <c r="C17" s="3" t="s">
        <v>30</v>
      </c>
      <c r="D17" s="4" t="s">
        <v>31</v>
      </c>
      <c r="E17" s="3" t="s">
        <v>32</v>
      </c>
      <c r="F17" s="3">
        <v>196.35</v>
      </c>
      <c r="G17" s="3">
        <v>25.73</v>
      </c>
      <c r="H17" s="12">
        <v>5052.09</v>
      </c>
      <c r="I17" s="10">
        <v>19.5</v>
      </c>
      <c r="J17" s="11">
        <f t="shared" si="0"/>
        <v>3828.8249999999998</v>
      </c>
      <c r="K17" s="10">
        <f t="shared" si="1"/>
        <v>6.23</v>
      </c>
      <c r="L17" s="11">
        <f t="shared" si="2"/>
        <v>1223.2605000000001</v>
      </c>
      <c r="M17" s="7">
        <f t="shared" si="3"/>
        <v>5052.0855000000001</v>
      </c>
    </row>
    <row r="18" spans="1:13" ht="30" x14ac:dyDescent="0.25">
      <c r="A18" s="15" t="s">
        <v>33</v>
      </c>
      <c r="B18" s="3" t="s">
        <v>1</v>
      </c>
      <c r="C18" s="3" t="s">
        <v>34</v>
      </c>
      <c r="D18" s="4" t="s">
        <v>35</v>
      </c>
      <c r="E18" s="3" t="s">
        <v>4</v>
      </c>
      <c r="F18" s="3">
        <v>70</v>
      </c>
      <c r="G18" s="3">
        <v>2.52</v>
      </c>
      <c r="H18" s="12">
        <v>176.4</v>
      </c>
      <c r="I18" s="10">
        <v>1</v>
      </c>
      <c r="J18" s="11">
        <f t="shared" si="0"/>
        <v>70</v>
      </c>
      <c r="K18" s="10">
        <f t="shared" si="1"/>
        <v>1.52</v>
      </c>
      <c r="L18" s="11">
        <f t="shared" si="2"/>
        <v>106.4</v>
      </c>
      <c r="M18" s="7">
        <f t="shared" si="3"/>
        <v>176.4</v>
      </c>
    </row>
    <row r="19" spans="1:13" ht="30" x14ac:dyDescent="0.25">
      <c r="A19" s="15" t="s">
        <v>36</v>
      </c>
      <c r="B19" s="3" t="s">
        <v>1</v>
      </c>
      <c r="C19" s="3" t="s">
        <v>37</v>
      </c>
      <c r="D19" s="4" t="s">
        <v>38</v>
      </c>
      <c r="E19" s="3" t="s">
        <v>4</v>
      </c>
      <c r="F19" s="3">
        <v>70</v>
      </c>
      <c r="G19" s="3">
        <v>24.78</v>
      </c>
      <c r="H19" s="12">
        <v>1734.6</v>
      </c>
      <c r="I19" s="10">
        <v>16.3</v>
      </c>
      <c r="J19" s="11">
        <f t="shared" si="0"/>
        <v>1141</v>
      </c>
      <c r="K19" s="10">
        <f t="shared" si="1"/>
        <v>8.48</v>
      </c>
      <c r="L19" s="11">
        <f t="shared" si="2"/>
        <v>593.6</v>
      </c>
      <c r="M19" s="7">
        <f t="shared" si="3"/>
        <v>1734.6</v>
      </c>
    </row>
    <row r="20" spans="1:13" ht="45.75" thickBot="1" x14ac:dyDescent="0.3">
      <c r="A20" s="16" t="s">
        <v>39</v>
      </c>
      <c r="B20" s="17" t="s">
        <v>40</v>
      </c>
      <c r="C20" s="17" t="s">
        <v>41</v>
      </c>
      <c r="D20" s="18" t="s">
        <v>42</v>
      </c>
      <c r="E20" s="17" t="s">
        <v>43</v>
      </c>
      <c r="F20" s="17">
        <v>3</v>
      </c>
      <c r="G20" s="17">
        <v>196.38</v>
      </c>
      <c r="H20" s="19">
        <v>589.14</v>
      </c>
      <c r="I20" s="20">
        <v>0</v>
      </c>
      <c r="J20" s="21">
        <f t="shared" si="0"/>
        <v>0</v>
      </c>
      <c r="K20" s="20">
        <f t="shared" si="1"/>
        <v>196.38</v>
      </c>
      <c r="L20" s="21">
        <f t="shared" si="2"/>
        <v>589.14</v>
      </c>
      <c r="M20" s="22">
        <f t="shared" si="3"/>
        <v>589.14</v>
      </c>
    </row>
    <row r="21" spans="1:13" ht="24.75" customHeight="1" thickBot="1" x14ac:dyDescent="0.3">
      <c r="A21" s="23"/>
      <c r="B21" s="24"/>
      <c r="C21" s="24"/>
      <c r="D21" s="25" t="s">
        <v>62</v>
      </c>
      <c r="E21" s="24" t="s">
        <v>44</v>
      </c>
      <c r="F21" s="24"/>
      <c r="G21" s="24">
        <v>0</v>
      </c>
      <c r="H21" s="26">
        <v>0</v>
      </c>
      <c r="I21" s="27"/>
      <c r="J21" s="28">
        <f>SUM(J9:J20)</f>
        <v>102506.67349999999</v>
      </c>
      <c r="K21" s="27"/>
      <c r="L21" s="28">
        <f t="shared" ref="L21:M21" si="4">SUM(L9:L20)</f>
        <v>54980.214500000002</v>
      </c>
      <c r="M21" s="29">
        <f t="shared" si="4"/>
        <v>157486.88800000001</v>
      </c>
    </row>
    <row r="22" spans="1:13" x14ac:dyDescent="0.25">
      <c r="I22" s="2"/>
      <c r="J22" s="2"/>
      <c r="K22" s="2"/>
      <c r="L22" s="2"/>
      <c r="M22" s="2"/>
    </row>
    <row r="23" spans="1:13" ht="54.75" customHeight="1" x14ac:dyDescent="0.25">
      <c r="A23" s="30" t="s">
        <v>67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5" spans="1:13" x14ac:dyDescent="0.25">
      <c r="I25" t="s">
        <v>64</v>
      </c>
    </row>
    <row r="27" spans="1:13" x14ac:dyDescent="0.25">
      <c r="B27" t="s">
        <v>65</v>
      </c>
      <c r="I27" t="s">
        <v>66</v>
      </c>
    </row>
  </sheetData>
  <mergeCells count="2">
    <mergeCell ref="A23:M23"/>
    <mergeCell ref="A1:M1"/>
  </mergeCells>
  <pageMargins left="0.25" right="0.25" top="0.75" bottom="0.75" header="0.3" footer="0.3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zoomScaleNormal="100" workbookViewId="0">
      <selection activeCell="A28" sqref="A28"/>
    </sheetView>
  </sheetViews>
  <sheetFormatPr defaultRowHeight="15" x14ac:dyDescent="0.25"/>
  <cols>
    <col min="4" max="4" width="49.28515625" customWidth="1"/>
    <col min="7" max="8" width="0" hidden="1" customWidth="1"/>
    <col min="9" max="9" width="16.28515625" bestFit="1" customWidth="1"/>
    <col min="10" max="10" width="13.5703125" bestFit="1" customWidth="1"/>
    <col min="11" max="11" width="20.28515625" bestFit="1" customWidth="1"/>
    <col min="12" max="12" width="17.5703125" bestFit="1" customWidth="1"/>
    <col min="13" max="13" width="15.28515625" customWidth="1"/>
  </cols>
  <sheetData>
    <row r="1" spans="1:13" x14ac:dyDescent="0.25">
      <c r="A1" s="31" t="s">
        <v>68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3" spans="1:13" x14ac:dyDescent="0.25">
      <c r="A3" s="5" t="s">
        <v>59</v>
      </c>
    </row>
    <row r="4" spans="1:13" x14ac:dyDescent="0.25">
      <c r="A4" s="5" t="s">
        <v>60</v>
      </c>
    </row>
    <row r="5" spans="1:13" x14ac:dyDescent="0.25">
      <c r="A5" s="5" t="s">
        <v>61</v>
      </c>
    </row>
    <row r="6" spans="1:13" x14ac:dyDescent="0.25">
      <c r="A6" s="5"/>
    </row>
    <row r="7" spans="1:13" ht="15.75" thickBot="1" x14ac:dyDescent="0.3">
      <c r="A7" s="5" t="s">
        <v>63</v>
      </c>
      <c r="B7" s="1"/>
    </row>
    <row r="8" spans="1:13" x14ac:dyDescent="0.25">
      <c r="A8" s="8" t="s">
        <v>45</v>
      </c>
      <c r="B8" s="13" t="s">
        <v>46</v>
      </c>
      <c r="C8" s="13" t="s">
        <v>47</v>
      </c>
      <c r="D8" s="13" t="s">
        <v>48</v>
      </c>
      <c r="E8" s="13" t="s">
        <v>49</v>
      </c>
      <c r="F8" s="13" t="s">
        <v>50</v>
      </c>
      <c r="G8" s="13" t="s">
        <v>51</v>
      </c>
      <c r="H8" s="14" t="s">
        <v>52</v>
      </c>
      <c r="I8" s="8" t="s">
        <v>53</v>
      </c>
      <c r="J8" s="9" t="s">
        <v>54</v>
      </c>
      <c r="K8" s="8" t="s">
        <v>55</v>
      </c>
      <c r="L8" s="9" t="s">
        <v>56</v>
      </c>
      <c r="M8" s="6" t="s">
        <v>57</v>
      </c>
    </row>
    <row r="9" spans="1:13" ht="30" x14ac:dyDescent="0.25">
      <c r="A9" s="15" t="s">
        <v>0</v>
      </c>
      <c r="B9" s="3" t="s">
        <v>1</v>
      </c>
      <c r="C9" s="3" t="s">
        <v>2</v>
      </c>
      <c r="D9" s="4" t="s">
        <v>3</v>
      </c>
      <c r="E9" s="3" t="s">
        <v>4</v>
      </c>
      <c r="F9" s="3">
        <v>1083.5</v>
      </c>
      <c r="G9" s="3">
        <v>2.41</v>
      </c>
      <c r="H9" s="12">
        <v>2611.2399999999998</v>
      </c>
      <c r="I9" s="10"/>
      <c r="J9" s="11">
        <f>I9*F9</f>
        <v>0</v>
      </c>
      <c r="K9" s="10"/>
      <c r="L9" s="11">
        <f>K9*F9</f>
        <v>0</v>
      </c>
      <c r="M9" s="7">
        <f>L9+J9</f>
        <v>0</v>
      </c>
    </row>
    <row r="10" spans="1:13" ht="30" x14ac:dyDescent="0.25">
      <c r="A10" s="15" t="s">
        <v>5</v>
      </c>
      <c r="B10" s="3" t="s">
        <v>6</v>
      </c>
      <c r="C10" s="3" t="s">
        <v>7</v>
      </c>
      <c r="D10" s="4" t="s">
        <v>8</v>
      </c>
      <c r="E10" s="3" t="s">
        <v>9</v>
      </c>
      <c r="F10" s="3">
        <v>1087</v>
      </c>
      <c r="G10" s="3">
        <v>49.7</v>
      </c>
      <c r="H10" s="12">
        <v>54023.9</v>
      </c>
      <c r="I10" s="10"/>
      <c r="J10" s="11">
        <f t="shared" ref="J10:J20" si="0">I10*F10</f>
        <v>0</v>
      </c>
      <c r="K10" s="10"/>
      <c r="L10" s="11">
        <f t="shared" ref="L10:L20" si="1">K10*F10</f>
        <v>0</v>
      </c>
      <c r="M10" s="7">
        <f t="shared" ref="M10:M20" si="2">L10+J10</f>
        <v>0</v>
      </c>
    </row>
    <row r="11" spans="1:13" x14ac:dyDescent="0.25">
      <c r="A11" s="15" t="s">
        <v>10</v>
      </c>
      <c r="B11" s="3" t="s">
        <v>6</v>
      </c>
      <c r="C11" s="3" t="s">
        <v>11</v>
      </c>
      <c r="D11" s="4" t="s">
        <v>12</v>
      </c>
      <c r="E11" s="3" t="s">
        <v>4</v>
      </c>
      <c r="F11" s="3">
        <v>56.7</v>
      </c>
      <c r="G11" s="3">
        <v>74.540000000000006</v>
      </c>
      <c r="H11" s="12">
        <v>4226.42</v>
      </c>
      <c r="I11" s="10"/>
      <c r="J11" s="11">
        <f t="shared" si="0"/>
        <v>0</v>
      </c>
      <c r="K11" s="10"/>
      <c r="L11" s="11">
        <f t="shared" si="1"/>
        <v>0</v>
      </c>
      <c r="M11" s="7">
        <f t="shared" si="2"/>
        <v>0</v>
      </c>
    </row>
    <row r="12" spans="1:13" ht="30" x14ac:dyDescent="0.25">
      <c r="A12" s="15" t="s">
        <v>13</v>
      </c>
      <c r="B12" s="3" t="s">
        <v>6</v>
      </c>
      <c r="C12" s="3" t="s">
        <v>14</v>
      </c>
      <c r="D12" s="4" t="s">
        <v>15</v>
      </c>
      <c r="E12" s="3" t="s">
        <v>4</v>
      </c>
      <c r="F12" s="3">
        <v>190.2</v>
      </c>
      <c r="G12" s="3">
        <v>54.93</v>
      </c>
      <c r="H12" s="12">
        <v>10447.69</v>
      </c>
      <c r="I12" s="10"/>
      <c r="J12" s="11">
        <f t="shared" si="0"/>
        <v>0</v>
      </c>
      <c r="K12" s="10"/>
      <c r="L12" s="11">
        <f t="shared" si="1"/>
        <v>0</v>
      </c>
      <c r="M12" s="7">
        <f t="shared" si="2"/>
        <v>0</v>
      </c>
    </row>
    <row r="13" spans="1:13" x14ac:dyDescent="0.25">
      <c r="A13" s="15" t="s">
        <v>16</v>
      </c>
      <c r="B13" s="3" t="s">
        <v>6</v>
      </c>
      <c r="C13" s="3" t="s">
        <v>17</v>
      </c>
      <c r="D13" s="4" t="s">
        <v>18</v>
      </c>
      <c r="E13" s="3" t="s">
        <v>4</v>
      </c>
      <c r="F13" s="3">
        <v>175</v>
      </c>
      <c r="G13" s="3">
        <v>49.95</v>
      </c>
      <c r="H13" s="12">
        <v>8741.25</v>
      </c>
      <c r="I13" s="10"/>
      <c r="J13" s="11">
        <f t="shared" si="0"/>
        <v>0</v>
      </c>
      <c r="K13" s="10"/>
      <c r="L13" s="11">
        <f t="shared" si="1"/>
        <v>0</v>
      </c>
      <c r="M13" s="7">
        <f t="shared" si="2"/>
        <v>0</v>
      </c>
    </row>
    <row r="14" spans="1:13" x14ac:dyDescent="0.25">
      <c r="A14" s="15" t="s">
        <v>19</v>
      </c>
      <c r="B14" s="3" t="s">
        <v>6</v>
      </c>
      <c r="C14" s="3" t="s">
        <v>20</v>
      </c>
      <c r="D14" s="4" t="s">
        <v>21</v>
      </c>
      <c r="E14" s="3" t="s">
        <v>22</v>
      </c>
      <c r="F14" s="3">
        <v>8</v>
      </c>
      <c r="G14" s="3">
        <v>2565.98</v>
      </c>
      <c r="H14" s="12">
        <v>20527.84</v>
      </c>
      <c r="I14" s="10"/>
      <c r="J14" s="11">
        <f t="shared" si="0"/>
        <v>0</v>
      </c>
      <c r="K14" s="10"/>
      <c r="L14" s="11">
        <f t="shared" si="1"/>
        <v>0</v>
      </c>
      <c r="M14" s="7">
        <f t="shared" si="2"/>
        <v>0</v>
      </c>
    </row>
    <row r="15" spans="1:13" ht="30" x14ac:dyDescent="0.25">
      <c r="A15" s="15" t="s">
        <v>23</v>
      </c>
      <c r="B15" s="3" t="s">
        <v>6</v>
      </c>
      <c r="C15" s="3" t="s">
        <v>24</v>
      </c>
      <c r="D15" s="4" t="s">
        <v>25</v>
      </c>
      <c r="E15" s="3" t="s">
        <v>4</v>
      </c>
      <c r="F15" s="3">
        <v>281.27</v>
      </c>
      <c r="G15" s="3">
        <v>205.94</v>
      </c>
      <c r="H15" s="12">
        <v>57924.74</v>
      </c>
      <c r="I15" s="10"/>
      <c r="J15" s="11">
        <f t="shared" si="0"/>
        <v>0</v>
      </c>
      <c r="K15" s="10"/>
      <c r="L15" s="11">
        <f t="shared" si="1"/>
        <v>0</v>
      </c>
      <c r="M15" s="7">
        <f t="shared" si="2"/>
        <v>0</v>
      </c>
    </row>
    <row r="16" spans="1:13" ht="30" x14ac:dyDescent="0.25">
      <c r="A16" s="15" t="s">
        <v>26</v>
      </c>
      <c r="B16" s="3" t="s">
        <v>6</v>
      </c>
      <c r="C16" s="3" t="s">
        <v>27</v>
      </c>
      <c r="D16" s="4" t="s">
        <v>28</v>
      </c>
      <c r="E16" s="3" t="s">
        <v>22</v>
      </c>
      <c r="F16" s="3">
        <v>1</v>
      </c>
      <c r="G16" s="3">
        <v>5745.42</v>
      </c>
      <c r="H16" s="12">
        <v>5745.42</v>
      </c>
      <c r="I16" s="10"/>
      <c r="J16" s="11">
        <f t="shared" si="0"/>
        <v>0</v>
      </c>
      <c r="K16" s="10"/>
      <c r="L16" s="11">
        <f t="shared" si="1"/>
        <v>0</v>
      </c>
      <c r="M16" s="7">
        <f t="shared" si="2"/>
        <v>0</v>
      </c>
    </row>
    <row r="17" spans="1:13" x14ac:dyDescent="0.25">
      <c r="A17" s="15" t="s">
        <v>29</v>
      </c>
      <c r="B17" s="3" t="s">
        <v>6</v>
      </c>
      <c r="C17" s="3" t="s">
        <v>30</v>
      </c>
      <c r="D17" s="4" t="s">
        <v>31</v>
      </c>
      <c r="E17" s="3" t="s">
        <v>32</v>
      </c>
      <c r="F17" s="3">
        <v>196.35</v>
      </c>
      <c r="G17" s="3">
        <v>25.73</v>
      </c>
      <c r="H17" s="12">
        <v>5052.09</v>
      </c>
      <c r="I17" s="10"/>
      <c r="J17" s="11">
        <f t="shared" si="0"/>
        <v>0</v>
      </c>
      <c r="K17" s="10"/>
      <c r="L17" s="11">
        <f t="shared" si="1"/>
        <v>0</v>
      </c>
      <c r="M17" s="7">
        <f t="shared" si="2"/>
        <v>0</v>
      </c>
    </row>
    <row r="18" spans="1:13" ht="30" x14ac:dyDescent="0.25">
      <c r="A18" s="15" t="s">
        <v>33</v>
      </c>
      <c r="B18" s="3" t="s">
        <v>1</v>
      </c>
      <c r="C18" s="3" t="s">
        <v>34</v>
      </c>
      <c r="D18" s="4" t="s">
        <v>35</v>
      </c>
      <c r="E18" s="3" t="s">
        <v>4</v>
      </c>
      <c r="F18" s="3">
        <v>70</v>
      </c>
      <c r="G18" s="3">
        <v>2.52</v>
      </c>
      <c r="H18" s="12">
        <v>176.4</v>
      </c>
      <c r="I18" s="10"/>
      <c r="J18" s="11">
        <f t="shared" si="0"/>
        <v>0</v>
      </c>
      <c r="K18" s="10"/>
      <c r="L18" s="11">
        <f t="shared" si="1"/>
        <v>0</v>
      </c>
      <c r="M18" s="7">
        <f t="shared" si="2"/>
        <v>0</v>
      </c>
    </row>
    <row r="19" spans="1:13" ht="30" x14ac:dyDescent="0.25">
      <c r="A19" s="15" t="s">
        <v>36</v>
      </c>
      <c r="B19" s="3" t="s">
        <v>1</v>
      </c>
      <c r="C19" s="3" t="s">
        <v>37</v>
      </c>
      <c r="D19" s="4" t="s">
        <v>38</v>
      </c>
      <c r="E19" s="3" t="s">
        <v>4</v>
      </c>
      <c r="F19" s="3">
        <v>70</v>
      </c>
      <c r="G19" s="3">
        <v>24.78</v>
      </c>
      <c r="H19" s="12">
        <v>1734.6</v>
      </c>
      <c r="I19" s="10"/>
      <c r="J19" s="11">
        <f t="shared" si="0"/>
        <v>0</v>
      </c>
      <c r="K19" s="10"/>
      <c r="L19" s="11">
        <f t="shared" si="1"/>
        <v>0</v>
      </c>
      <c r="M19" s="7">
        <f t="shared" si="2"/>
        <v>0</v>
      </c>
    </row>
    <row r="20" spans="1:13" ht="45.75" thickBot="1" x14ac:dyDescent="0.3">
      <c r="A20" s="16" t="s">
        <v>39</v>
      </c>
      <c r="B20" s="17" t="s">
        <v>40</v>
      </c>
      <c r="C20" s="17" t="s">
        <v>41</v>
      </c>
      <c r="D20" s="18" t="s">
        <v>42</v>
      </c>
      <c r="E20" s="17" t="s">
        <v>43</v>
      </c>
      <c r="F20" s="17">
        <v>3</v>
      </c>
      <c r="G20" s="17">
        <v>196.38</v>
      </c>
      <c r="H20" s="19">
        <v>589.14</v>
      </c>
      <c r="I20" s="20"/>
      <c r="J20" s="21">
        <f t="shared" si="0"/>
        <v>0</v>
      </c>
      <c r="K20" s="20"/>
      <c r="L20" s="21">
        <f t="shared" si="1"/>
        <v>0</v>
      </c>
      <c r="M20" s="22">
        <f t="shared" si="2"/>
        <v>0</v>
      </c>
    </row>
    <row r="21" spans="1:13" ht="24.75" customHeight="1" thickBot="1" x14ac:dyDescent="0.3">
      <c r="A21" s="23"/>
      <c r="B21" s="24"/>
      <c r="C21" s="24"/>
      <c r="D21" s="25" t="s">
        <v>62</v>
      </c>
      <c r="E21" s="24" t="s">
        <v>44</v>
      </c>
      <c r="F21" s="24"/>
      <c r="G21" s="24">
        <v>0</v>
      </c>
      <c r="H21" s="26">
        <v>0</v>
      </c>
      <c r="I21" s="27"/>
      <c r="J21" s="28">
        <f>SUM(J9:J20)</f>
        <v>0</v>
      </c>
      <c r="K21" s="27"/>
      <c r="L21" s="28">
        <f t="shared" ref="L21:M21" si="3">SUM(L9:L20)</f>
        <v>0</v>
      </c>
      <c r="M21" s="29">
        <f t="shared" si="3"/>
        <v>0</v>
      </c>
    </row>
    <row r="22" spans="1:13" x14ac:dyDescent="0.25">
      <c r="I22" s="2"/>
      <c r="J22" s="2"/>
      <c r="K22" s="2"/>
      <c r="L22" s="2"/>
      <c r="M22" s="2"/>
    </row>
    <row r="23" spans="1:13" x14ac:dyDescent="0.25">
      <c r="A23" s="30" t="s">
        <v>70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x14ac:dyDescent="0.25">
      <c r="A24" t="s">
        <v>69</v>
      </c>
    </row>
    <row r="25" spans="1:13" x14ac:dyDescent="0.25">
      <c r="A25" t="s">
        <v>71</v>
      </c>
    </row>
    <row r="26" spans="1:13" x14ac:dyDescent="0.25">
      <c r="A26" t="s">
        <v>72</v>
      </c>
    </row>
    <row r="27" spans="1:13" x14ac:dyDescent="0.25">
      <c r="A27" t="s">
        <v>73</v>
      </c>
    </row>
  </sheetData>
  <mergeCells count="2">
    <mergeCell ref="A1:M1"/>
    <mergeCell ref="A23:M23"/>
  </mergeCells>
  <pageMargins left="0.511811024" right="0.511811024" top="0.78740157499999996" bottom="0.78740157499999996" header="0.31496062000000002" footer="0.31496062000000002"/>
  <pageSetup paperSize="9" scale="7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orcamento</vt:lpstr>
      <vt:lpstr>PROPOSTA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2023-01-17T11:58:48Z</dcterms:created>
  <dcterms:modified xsi:type="dcterms:W3CDTF">2023-01-25T17:25:31Z</dcterms:modified>
</cp:coreProperties>
</file>